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n\Desktop\Schnauzerringen\"/>
    </mc:Choice>
  </mc:AlternateContent>
  <xr:revisionPtr revIDLastSave="0" documentId="13_ncr:1_{B7F566DF-5542-4675-8CD3-A3D158C91F54}" xr6:coauthVersionLast="47" xr6:coauthVersionMax="47" xr10:uidLastSave="{00000000-0000-0000-0000-000000000000}"/>
  <bookViews>
    <workbookView xWindow="-108" yWindow="-108" windowWidth="23256" windowHeight="12456" xr2:uid="{71272DE9-CEB5-469E-AF63-76EFD23362B6}"/>
  </bookViews>
  <sheets>
    <sheet name="Formulär" sheetId="1" r:id="rId1"/>
  </sheets>
  <definedNames>
    <definedName name="_xlnm.Print_Area" localSheetId="0">Formulär!$A$1:$J$31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/>
  <c r="H2" i="1" s="1"/>
  <c r="I2" i="1" s="1"/>
  <c r="F3" i="1"/>
  <c r="G3" i="1" s="1"/>
  <c r="F4" i="1"/>
  <c r="G4" i="1" s="1"/>
  <c r="F5" i="1"/>
  <c r="G5" i="1" s="1"/>
  <c r="H5" i="1" s="1"/>
  <c r="F6" i="1"/>
  <c r="G6" i="1" s="1"/>
  <c r="H6" i="1"/>
  <c r="I6" i="1" s="1"/>
  <c r="F7" i="1"/>
  <c r="G7" i="1" s="1"/>
  <c r="H7" i="1"/>
  <c r="I7" i="1" s="1"/>
  <c r="F8" i="1"/>
  <c r="G8" i="1" s="1"/>
  <c r="H8" i="1"/>
  <c r="I8" i="1" s="1"/>
  <c r="F9" i="1"/>
  <c r="G9" i="1" s="1"/>
  <c r="F10" i="1"/>
  <c r="G10" i="1" s="1"/>
  <c r="F11" i="1"/>
  <c r="G11" i="1" s="1"/>
  <c r="H11" i="1"/>
  <c r="I11" i="1" s="1"/>
  <c r="F12" i="1"/>
  <c r="G12" i="1" s="1"/>
  <c r="H12" i="1"/>
  <c r="I12" i="1" s="1"/>
  <c r="F13" i="1"/>
  <c r="G13" i="1" s="1"/>
  <c r="H13" i="1"/>
  <c r="I13" i="1" s="1"/>
  <c r="F14" i="1"/>
  <c r="G14" i="1" s="1"/>
  <c r="H14" i="1"/>
  <c r="I14" i="1" s="1"/>
  <c r="F15" i="1"/>
  <c r="G15" i="1" s="1"/>
  <c r="H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H26" i="1" l="1"/>
  <c r="I26" i="1" s="1"/>
  <c r="H25" i="1"/>
  <c r="I25" i="1" s="1"/>
  <c r="H24" i="1"/>
  <c r="I24" i="1" s="1"/>
  <c r="H23" i="1"/>
  <c r="J23" i="1" s="1"/>
  <c r="H20" i="1"/>
  <c r="I20" i="1" s="1"/>
  <c r="H19" i="1"/>
  <c r="I19" i="1" s="1"/>
  <c r="H18" i="1"/>
  <c r="I18" i="1" s="1"/>
  <c r="H9" i="1"/>
  <c r="I9" i="1" s="1"/>
  <c r="H16" i="1"/>
  <c r="I16" i="1" s="1"/>
  <c r="J12" i="1"/>
  <c r="J15" i="1"/>
  <c r="I15" i="1"/>
  <c r="H17" i="1"/>
  <c r="J17" i="1" s="1"/>
  <c r="H22" i="1"/>
  <c r="H3" i="1"/>
  <c r="I3" i="1" s="1"/>
  <c r="H21" i="1"/>
  <c r="I21" i="1" s="1"/>
  <c r="H10" i="1"/>
  <c r="J10" i="1" s="1"/>
  <c r="J6" i="1"/>
  <c r="J13" i="1"/>
  <c r="J8" i="1"/>
  <c r="J11" i="1"/>
  <c r="J2" i="1"/>
  <c r="J5" i="1"/>
  <c r="I5" i="1"/>
  <c r="G27" i="1"/>
  <c r="J14" i="1"/>
  <c r="J7" i="1"/>
  <c r="H4" i="1"/>
  <c r="J19" i="1" l="1"/>
  <c r="J25" i="1"/>
  <c r="J20" i="1"/>
  <c r="J26" i="1"/>
  <c r="J24" i="1"/>
  <c r="I23" i="1"/>
  <c r="J18" i="1"/>
  <c r="J16" i="1"/>
  <c r="J9" i="1"/>
  <c r="I10" i="1"/>
  <c r="J3" i="1"/>
  <c r="I17" i="1"/>
  <c r="J21" i="1"/>
  <c r="J22" i="1"/>
  <c r="I22" i="1"/>
  <c r="I4" i="1"/>
  <c r="J4" i="1"/>
  <c r="H27" i="1"/>
  <c r="H29" i="1" s="1"/>
  <c r="J27" i="1" l="1"/>
  <c r="J31" i="1" s="1"/>
  <c r="I27" i="1"/>
  <c r="B31" i="1" s="1"/>
  <c r="B30" i="1" l="1"/>
  <c r="H30" i="1" s="1"/>
  <c r="H31" i="1" s="1"/>
</calcChain>
</file>

<file path=xl/sharedStrings.xml><?xml version="1.0" encoding="utf-8"?>
<sst xmlns="http://schemas.openxmlformats.org/spreadsheetml/2006/main" count="67" uniqueCount="27">
  <si>
    <t>Relation</t>
  </si>
  <si>
    <t>HD-resultat (A–E)</t>
  </si>
  <si>
    <t>HD-värde</t>
  </si>
  <si>
    <t>Släktskap (r)</t>
  </si>
  <si>
    <t>Viktat bidrag (r × HD-värde)</t>
  </si>
  <si>
    <t>Avkommor</t>
  </si>
  <si>
    <t>Förälder</t>
  </si>
  <si>
    <t>Syskon</t>
  </si>
  <si>
    <t>-</t>
  </si>
  <si>
    <t>Mor-förälder</t>
  </si>
  <si>
    <t>Far-förälder</t>
  </si>
  <si>
    <t>Mormor-förälder</t>
  </si>
  <si>
    <t>Morfar-förälder</t>
  </si>
  <si>
    <t>Farmor-förälder</t>
  </si>
  <si>
    <t>Farfar-förälder</t>
  </si>
  <si>
    <t>Beräkningar</t>
  </si>
  <si>
    <t>Medel släktingar:</t>
  </si>
  <si>
    <t>EBV (w1*egen + w2*släktingar):</t>
  </si>
  <si>
    <r>
      <t>HD-index (100 + (M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-EBV)*10):</t>
    </r>
  </si>
  <si>
    <r>
      <t>Vikt (w</t>
    </r>
    <r>
      <rPr>
        <vertAlign val="subscript"/>
        <sz val="11"/>
        <color theme="1"/>
        <rFont val="Calibri"/>
        <family val="2"/>
        <scheme val="minor"/>
      </rPr>
      <t xml:space="preserve">1, </t>
    </r>
    <r>
      <rPr>
        <sz val="11"/>
        <color theme="1"/>
        <rFont val="Calibri"/>
        <family val="2"/>
        <scheme val="minor"/>
      </rPr>
      <t>w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</si>
  <si>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Hund Reg Nr</t>
  </si>
  <si>
    <t>Reabilitet</t>
  </si>
  <si>
    <t>Arvbarhet</t>
  </si>
  <si>
    <t>Säkerhet</t>
  </si>
  <si>
    <t>Hund namn                       Generation</t>
  </si>
  <si>
    <t>Relia-bilitet</t>
  </si>
  <si>
    <t>Internationellt =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</si>
</sst>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CE5FF"/>
        <bgColor rgb="FFCCE5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8">
    <border>
      <left/>
      <right/>
      <top/>
      <bottom/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auto="1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textRotation="90"/>
    </xf>
    <xf numFmtId="0" fontId="0" fillId="0" borderId="2" xfId="0" applyBorder="1"/>
    <xf numFmtId="0" fontId="2" fillId="2" borderId="8" xfId="0" applyFont="1" applyFill="1" applyBorder="1" applyAlignment="1">
      <alignment horizontal="center" vertical="center" textRotation="90"/>
    </xf>
    <xf numFmtId="164" fontId="0" fillId="0" borderId="9" xfId="0" applyNumberFormat="1" applyBorder="1"/>
    <xf numFmtId="0" fontId="0" fillId="0" borderId="15" xfId="0" applyBorder="1"/>
    <xf numFmtId="0" fontId="0" fillId="0" borderId="14" xfId="0" applyBorder="1"/>
    <xf numFmtId="0" fontId="0" fillId="0" borderId="11" xfId="0" applyBorder="1"/>
    <xf numFmtId="1" fontId="0" fillId="0" borderId="11" xfId="0" applyNumberFormat="1" applyBorder="1"/>
    <xf numFmtId="0" fontId="0" fillId="0" borderId="10" xfId="0" applyBorder="1"/>
    <xf numFmtId="0" fontId="0" fillId="0" borderId="13" xfId="0" applyBorder="1"/>
    <xf numFmtId="0" fontId="0" fillId="0" borderId="17" xfId="0" applyBorder="1"/>
    <xf numFmtId="0" fontId="1" fillId="0" borderId="14" xfId="0" applyFont="1" applyBorder="1"/>
    <xf numFmtId="0" fontId="0" fillId="0" borderId="16" xfId="0" applyBorder="1"/>
    <xf numFmtId="0" fontId="0" fillId="0" borderId="21" xfId="0" applyBorder="1"/>
    <xf numFmtId="0" fontId="2" fillId="2" borderId="5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164" fontId="0" fillId="0" borderId="11" xfId="0" applyNumberFormat="1" applyBorder="1"/>
    <xf numFmtId="0" fontId="2" fillId="2" borderId="12" xfId="0" applyFont="1" applyFill="1" applyBorder="1" applyAlignment="1">
      <alignment horizontal="center" vertical="center" textRotation="90"/>
    </xf>
    <xf numFmtId="0" fontId="0" fillId="0" borderId="22" xfId="0" applyBorder="1"/>
    <xf numFmtId="9" fontId="0" fillId="0" borderId="26" xfId="1" applyFont="1" applyBorder="1"/>
    <xf numFmtId="2" fontId="0" fillId="0" borderId="27" xfId="0" applyNumberFormat="1" applyBorder="1" applyProtection="1">
      <protection hidden="1"/>
    </xf>
    <xf numFmtId="2" fontId="0" fillId="0" borderId="26" xfId="0" applyNumberFormat="1" applyBorder="1" applyProtection="1">
      <protection hidden="1"/>
    </xf>
    <xf numFmtId="0" fontId="0" fillId="0" borderId="27" xfId="0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 wrapText="1"/>
    </xf>
    <xf numFmtId="2" fontId="0" fillId="0" borderId="28" xfId="0" applyNumberFormat="1" applyBorder="1" applyProtection="1">
      <protection hidden="1"/>
    </xf>
    <xf numFmtId="2" fontId="0" fillId="0" borderId="29" xfId="0" applyNumberFormat="1" applyBorder="1" applyProtection="1">
      <protection hidden="1"/>
    </xf>
    <xf numFmtId="2" fontId="0" fillId="0" borderId="30" xfId="0" applyNumberFormat="1" applyBorder="1" applyProtection="1">
      <protection hidden="1"/>
    </xf>
    <xf numFmtId="0" fontId="0" fillId="0" borderId="12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1" xfId="0" applyBorder="1" applyProtection="1">
      <protection hidden="1"/>
    </xf>
    <xf numFmtId="0" fontId="0" fillId="0" borderId="4" xfId="0" applyBorder="1" applyProtection="1">
      <protection hidden="1"/>
    </xf>
    <xf numFmtId="0" fontId="0" fillId="0" borderId="15" xfId="0" applyBorder="1" applyProtection="1">
      <protection hidden="1"/>
    </xf>
    <xf numFmtId="164" fontId="0" fillId="0" borderId="6" xfId="0" applyNumberFormat="1" applyBorder="1" applyProtection="1">
      <protection hidden="1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center" vertical="center" textRotation="90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5" xfId="0" applyBorder="1"/>
    <xf numFmtId="0" fontId="0" fillId="0" borderId="20" xfId="0" applyBorder="1"/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2" fontId="0" fillId="0" borderId="31" xfId="0" applyNumberFormat="1" applyBorder="1" applyProtection="1">
      <protection locked="0"/>
    </xf>
    <xf numFmtId="0" fontId="0" fillId="0" borderId="24" xfId="0" applyBorder="1"/>
    <xf numFmtId="0" fontId="0" fillId="0" borderId="25" xfId="0" applyBorder="1"/>
    <xf numFmtId="2" fontId="0" fillId="4" borderId="18" xfId="0" applyNumberFormat="1" applyFill="1" applyBorder="1" applyProtection="1">
      <protection hidden="1"/>
    </xf>
    <xf numFmtId="0" fontId="2" fillId="2" borderId="19" xfId="0" applyFont="1" applyFill="1" applyBorder="1" applyAlignment="1">
      <alignment horizontal="center" vertical="center" textRotation="90"/>
    </xf>
    <xf numFmtId="0" fontId="3" fillId="3" borderId="33" xfId="0" applyFont="1" applyFill="1" applyBorder="1" applyAlignment="1" applyProtection="1">
      <alignment horizontal="left" vertical="top" wrapText="1"/>
      <protection locked="0"/>
    </xf>
    <xf numFmtId="0" fontId="3" fillId="3" borderId="34" xfId="0" applyFont="1" applyFill="1" applyBorder="1" applyAlignment="1" applyProtection="1">
      <alignment horizontal="left" vertical="top"/>
      <protection locked="0"/>
    </xf>
    <xf numFmtId="0" fontId="0" fillId="0" borderId="35" xfId="0" applyBorder="1" applyProtection="1">
      <protection locked="0"/>
    </xf>
    <xf numFmtId="0" fontId="0" fillId="0" borderId="36" xfId="0" applyBorder="1"/>
    <xf numFmtId="0" fontId="0" fillId="0" borderId="37" xfId="0" applyBorder="1"/>
    <xf numFmtId="0" fontId="0" fillId="0" borderId="38" xfId="0" applyBorder="1"/>
    <xf numFmtId="2" fontId="0" fillId="4" borderId="39" xfId="0" applyNumberFormat="1" applyFill="1" applyBorder="1" applyProtection="1">
      <protection hidden="1"/>
    </xf>
    <xf numFmtId="0" fontId="0" fillId="0" borderId="40" xfId="0" applyBorder="1"/>
    <xf numFmtId="0" fontId="0" fillId="3" borderId="41" xfId="0" applyFill="1" applyBorder="1" applyProtection="1">
      <protection locked="0"/>
    </xf>
    <xf numFmtId="0" fontId="0" fillId="5" borderId="42" xfId="0" applyFill="1" applyBorder="1" applyAlignment="1" applyProtection="1">
      <alignment horizontal="center"/>
      <protection locked="0"/>
    </xf>
    <xf numFmtId="0" fontId="0" fillId="3" borderId="43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5" borderId="45" xfId="0" applyFill="1" applyBorder="1" applyAlignment="1" applyProtection="1">
      <alignment horizontal="center"/>
      <protection locked="0"/>
    </xf>
    <xf numFmtId="0" fontId="0" fillId="3" borderId="46" xfId="0" applyFill="1" applyBorder="1" applyProtection="1">
      <protection locked="0"/>
    </xf>
    <xf numFmtId="0" fontId="0" fillId="5" borderId="47" xfId="0" applyFill="1" applyBorder="1" applyAlignment="1" applyProtection="1">
      <alignment horizontal="center"/>
      <protection locked="0"/>
    </xf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52A53-02C0-4395-B955-18DD63BA3685}">
  <sheetPr codeName="Blad2">
    <pageSetUpPr fitToPage="1"/>
  </sheetPr>
  <dimension ref="A1:M31"/>
  <sheetViews>
    <sheetView tabSelected="1" topLeftCell="A6" workbookViewId="0">
      <selection activeCell="O16" sqref="O16"/>
    </sheetView>
  </sheetViews>
  <sheetFormatPr defaultRowHeight="14.4" x14ac:dyDescent="0.3"/>
  <cols>
    <col min="1" max="1" width="12.6640625" bestFit="1" customWidth="1"/>
    <col min="2" max="2" width="13" customWidth="1"/>
    <col min="3" max="3" width="27.21875" bestFit="1" customWidth="1"/>
    <col min="4" max="5" width="3.5546875" bestFit="1" customWidth="1"/>
    <col min="6" max="6" width="4.44140625" bestFit="1" customWidth="1"/>
    <col min="7" max="7" width="5.44140625" bestFit="1" customWidth="1"/>
    <col min="8" max="9" width="11" bestFit="1" customWidth="1"/>
    <col min="12" max="12" width="14.77734375" bestFit="1" customWidth="1"/>
    <col min="13" max="13" width="12" bestFit="1" customWidth="1"/>
  </cols>
  <sheetData>
    <row r="1" spans="1:10" s="1" customFormat="1" ht="132" thickBot="1" x14ac:dyDescent="0.35">
      <c r="A1" s="48" t="s">
        <v>20</v>
      </c>
      <c r="B1" s="24" t="s">
        <v>24</v>
      </c>
      <c r="C1" s="3" t="s">
        <v>0</v>
      </c>
      <c r="D1" s="3" t="s">
        <v>1</v>
      </c>
      <c r="E1" s="3" t="s">
        <v>26</v>
      </c>
      <c r="F1" s="3" t="s">
        <v>2</v>
      </c>
      <c r="G1" s="16" t="s">
        <v>3</v>
      </c>
      <c r="H1" s="18" t="s">
        <v>4</v>
      </c>
      <c r="I1" s="15" t="s">
        <v>21</v>
      </c>
      <c r="J1" s="15" t="s">
        <v>23</v>
      </c>
    </row>
    <row r="2" spans="1:10" ht="15" thickBot="1" x14ac:dyDescent="0.35">
      <c r="A2" s="49"/>
      <c r="B2" s="50"/>
      <c r="C2" s="51"/>
      <c r="D2" s="62" t="s">
        <v>8</v>
      </c>
      <c r="E2" s="63"/>
      <c r="F2" s="47" t="str">
        <f>IF(E2="I",1.17*IF(D2="-","",IF(D2="A",1,IF(D2="B",2,IF(D2="C",3,IF(D2="D",4,IF(D2="E",5,"")))))),IF(D2="-","",IF(D2="A",1,IF(D2="B",2,IF(D2="C",3,IF(D2="D",4,IF(D2="E",5,"")))))))</f>
        <v/>
      </c>
      <c r="G2" s="17">
        <v>1</v>
      </c>
      <c r="H2" s="28" t="str">
        <f>IF(D2="-","",F2*G2)</f>
        <v/>
      </c>
      <c r="I2" s="28" t="str">
        <f>IF(H2="","",G2*G2*$A$30)</f>
        <v/>
      </c>
      <c r="J2" s="28" t="str">
        <f>IF(H2="","",G2*G2)</f>
        <v/>
      </c>
    </row>
    <row r="3" spans="1:10" x14ac:dyDescent="0.3">
      <c r="A3" s="36"/>
      <c r="B3" s="13">
        <v>1</v>
      </c>
      <c r="C3" s="52" t="s">
        <v>5</v>
      </c>
      <c r="D3" s="57" t="s">
        <v>8</v>
      </c>
      <c r="E3" s="58"/>
      <c r="F3" s="55" t="str">
        <f>IF(E3="I",1.17*IF(D3="-","",IF(D3="A",1,IF(D3="B",2,IF(D3="C",3,IF(D3="D",4,IF(D3="E",5,"")))))),IF(D3="-","",IF(D3="A",1,IF(D3="B",2,IF(D3="C",3,IF(D3="D",4,IF(D3="E",5,"")))))))</f>
        <v/>
      </c>
      <c r="G3" s="4" t="str">
        <f>IF(F3="","",IF(B3=1,0.5,IF(B3=2,0.25,IF(B3=3,0.125,))))</f>
        <v/>
      </c>
      <c r="H3" s="29" t="str">
        <f>IF(D3="-","",F3*G3)</f>
        <v/>
      </c>
      <c r="I3" s="29" t="str">
        <f>IF(H3="","",G3*G3*$A$30)</f>
        <v/>
      </c>
      <c r="J3" s="29" t="str">
        <f>IF(H3="","",G3*G3)</f>
        <v/>
      </c>
    </row>
    <row r="4" spans="1:10" x14ac:dyDescent="0.3">
      <c r="A4" s="36"/>
      <c r="B4" s="2">
        <v>1</v>
      </c>
      <c r="C4" s="53" t="s">
        <v>5</v>
      </c>
      <c r="D4" s="59" t="s">
        <v>8</v>
      </c>
      <c r="E4" s="58"/>
      <c r="F4" s="55" t="str">
        <f>IF(E4="I",1.17*IF(D4="-","",IF(D4="A",1,IF(D4="B",2,IF(D4="C",3,IF(D4="D",4,IF(D4="E",5,"")))))),IF(D4="-","",IF(D4="A",1,IF(D4="B",2,IF(D4="C",3,IF(D4="D",4,IF(D4="E",5,"")))))))</f>
        <v/>
      </c>
      <c r="G4" s="4" t="str">
        <f>IF(F4="","",IF(B4=1,0.5,IF(B4=2,0.25,IF(B4=3,0.125,))))</f>
        <v/>
      </c>
      <c r="H4" s="30" t="str">
        <f>IF(D4="-","",F4*G4)</f>
        <v/>
      </c>
      <c r="I4" s="29" t="str">
        <f t="shared" ref="I4:I26" si="0">IF(H4="","",G4*G4*$A$30)</f>
        <v/>
      </c>
      <c r="J4" s="29" t="str">
        <f t="shared" ref="J4:J26" si="1">IF(H4="","",G4*G4)</f>
        <v/>
      </c>
    </row>
    <row r="5" spans="1:10" x14ac:dyDescent="0.3">
      <c r="A5" s="36"/>
      <c r="B5" s="2">
        <v>1</v>
      </c>
      <c r="C5" s="53" t="s">
        <v>5</v>
      </c>
      <c r="D5" s="59" t="s">
        <v>8</v>
      </c>
      <c r="E5" s="58"/>
      <c r="F5" s="55" t="str">
        <f>IF(E5="I",1.17*IF(D5="-","",IF(D5="A",1,IF(D5="B",2,IF(D5="C",3,IF(D5="D",4,IF(D5="E",5,"")))))),IF(D5="-","",IF(D5="A",1,IF(D5="B",2,IF(D5="C",3,IF(D5="D",4,IF(D5="E",5,"")))))))</f>
        <v/>
      </c>
      <c r="G5" s="4" t="str">
        <f>IF(F5="","",IF(B5=1,0.5,IF(B5=2,0.25,IF(B5=3,0.125,))))</f>
        <v/>
      </c>
      <c r="H5" s="30" t="str">
        <f>IF(D5="-","",F5*G5)</f>
        <v/>
      </c>
      <c r="I5" s="29" t="str">
        <f t="shared" si="0"/>
        <v/>
      </c>
      <c r="J5" s="29" t="str">
        <f t="shared" si="1"/>
        <v/>
      </c>
    </row>
    <row r="6" spans="1:10" x14ac:dyDescent="0.3">
      <c r="A6" s="36"/>
      <c r="B6" s="2">
        <v>1</v>
      </c>
      <c r="C6" s="53" t="s">
        <v>5</v>
      </c>
      <c r="D6" s="59" t="s">
        <v>8</v>
      </c>
      <c r="E6" s="58"/>
      <c r="F6" s="55" t="str">
        <f>IF(E6="I",1.17*IF(D6="-","",IF(D6="A",1,IF(D6="B",2,IF(D6="C",3,IF(D6="D",4,IF(D6="E",5,"")))))),IF(D6="-","",IF(D6="A",1,IF(D6="B",2,IF(D6="C",3,IF(D6="D",4,IF(D6="E",5,"")))))))</f>
        <v/>
      </c>
      <c r="G6" s="4" t="str">
        <f>IF(F6="","",IF(B6=1,0.5,IF(B6=2,0.25,IF(B6=3,0.125,))))</f>
        <v/>
      </c>
      <c r="H6" s="30" t="str">
        <f>IF(D6="-","",F6*G6)</f>
        <v/>
      </c>
      <c r="I6" s="29" t="str">
        <f t="shared" si="0"/>
        <v/>
      </c>
      <c r="J6" s="29" t="str">
        <f t="shared" si="1"/>
        <v/>
      </c>
    </row>
    <row r="7" spans="1:10" x14ac:dyDescent="0.3">
      <c r="A7" s="36"/>
      <c r="B7" s="2">
        <v>1</v>
      </c>
      <c r="C7" s="53" t="s">
        <v>5</v>
      </c>
      <c r="D7" s="59" t="s">
        <v>8</v>
      </c>
      <c r="E7" s="58"/>
      <c r="F7" s="55" t="str">
        <f>IF(E7="I",1.17*IF(D7="-","",IF(D7="A",1,IF(D7="B",2,IF(D7="C",3,IF(D7="D",4,IF(D7="E",5,"")))))),IF(D7="-","",IF(D7="A",1,IF(D7="B",2,IF(D7="C",3,IF(D7="D",4,IF(D7="E",5,"")))))))</f>
        <v/>
      </c>
      <c r="G7" s="4" t="str">
        <f>IF(F7="","",IF(B7=1,0.5,IF(B7=2,0.25,IF(B7=3,0.125,))))</f>
        <v/>
      </c>
      <c r="H7" s="30" t="str">
        <f>IF(D7="-","",F7*G7)</f>
        <v/>
      </c>
      <c r="I7" s="29" t="str">
        <f t="shared" si="0"/>
        <v/>
      </c>
      <c r="J7" s="29" t="str">
        <f t="shared" si="1"/>
        <v/>
      </c>
    </row>
    <row r="8" spans="1:10" x14ac:dyDescent="0.3">
      <c r="A8" s="36"/>
      <c r="B8" s="2">
        <v>1</v>
      </c>
      <c r="C8" s="53" t="s">
        <v>5</v>
      </c>
      <c r="D8" s="59" t="s">
        <v>8</v>
      </c>
      <c r="E8" s="58"/>
      <c r="F8" s="55" t="str">
        <f>IF(E8="I",1.17*IF(D8="-","",IF(D8="A",1,IF(D8="B",2,IF(D8="C",3,IF(D8="D",4,IF(D8="E",5,"")))))),IF(D8="-","",IF(D8="A",1,IF(D8="B",2,IF(D8="C",3,IF(D8="D",4,IF(D8="E",5,"")))))))</f>
        <v/>
      </c>
      <c r="G8" s="4" t="str">
        <f>IF(F8="","",IF(B8=1,0.5,IF(B8=2,0.25,IF(B8=3,0.125,))))</f>
        <v/>
      </c>
      <c r="H8" s="30" t="str">
        <f>IF(D8="-","",F8*G8)</f>
        <v/>
      </c>
      <c r="I8" s="29" t="str">
        <f t="shared" si="0"/>
        <v/>
      </c>
      <c r="J8" s="29" t="str">
        <f t="shared" si="1"/>
        <v/>
      </c>
    </row>
    <row r="9" spans="1:10" x14ac:dyDescent="0.3">
      <c r="A9" s="36"/>
      <c r="B9" s="2">
        <v>1</v>
      </c>
      <c r="C9" s="53" t="s">
        <v>6</v>
      </c>
      <c r="D9" s="59" t="s">
        <v>8</v>
      </c>
      <c r="E9" s="58"/>
      <c r="F9" s="55" t="str">
        <f>IF(E9="I",1.17*IF(D9="-","",IF(D9="A",1,IF(D9="B",2,IF(D9="C",3,IF(D9="D",4,IF(D9="E",5,"")))))),IF(D9="-","",IF(D9="A",1,IF(D9="B",2,IF(D9="C",3,IF(D9="D",4,IF(D9="E",5,"")))))))</f>
        <v/>
      </c>
      <c r="G9" s="4" t="str">
        <f>IF(F9="","",IF(B9=1,0.5,IF(B9=2,0.25,IF(B9=3,0.125,))))</f>
        <v/>
      </c>
      <c r="H9" s="30" t="str">
        <f>IF(D9="-","",F9*G9)</f>
        <v/>
      </c>
      <c r="I9" s="29" t="str">
        <f t="shared" si="0"/>
        <v/>
      </c>
      <c r="J9" s="29" t="str">
        <f t="shared" si="1"/>
        <v/>
      </c>
    </row>
    <row r="10" spans="1:10" x14ac:dyDescent="0.3">
      <c r="A10" s="36"/>
      <c r="B10" s="2">
        <v>1</v>
      </c>
      <c r="C10" s="53" t="s">
        <v>6</v>
      </c>
      <c r="D10" s="59" t="s">
        <v>8</v>
      </c>
      <c r="E10" s="58"/>
      <c r="F10" s="55" t="str">
        <f>IF(E10="I",1.17*IF(D10="-","",IF(D10="A",1,IF(D10="B",2,IF(D10="C",3,IF(D10="D",4,IF(D10="E",5,"")))))),IF(D10="-","",IF(D10="A",1,IF(D10="B",2,IF(D10="C",3,IF(D10="D",4,IF(D10="E",5,"")))))))</f>
        <v/>
      </c>
      <c r="G10" s="4" t="str">
        <f>IF(F10="","",IF(B10=1,0.5,IF(B10=2,0.25,IF(B10=3,0.125,))))</f>
        <v/>
      </c>
      <c r="H10" s="30" t="str">
        <f>IF(D10="-","",F10*G10)</f>
        <v/>
      </c>
      <c r="I10" s="29" t="str">
        <f t="shared" si="0"/>
        <v/>
      </c>
      <c r="J10" s="29" t="str">
        <f t="shared" si="1"/>
        <v/>
      </c>
    </row>
    <row r="11" spans="1:10" x14ac:dyDescent="0.3">
      <c r="A11" s="36"/>
      <c r="B11" s="2">
        <v>1</v>
      </c>
      <c r="C11" s="53" t="s">
        <v>7</v>
      </c>
      <c r="D11" s="59" t="s">
        <v>8</v>
      </c>
      <c r="E11" s="58"/>
      <c r="F11" s="55" t="str">
        <f>IF(E11="I",1.17*IF(D11="-","",IF(D11="A",1,IF(D11="B",2,IF(D11="C",3,IF(D11="D",4,IF(D11="E",5,"")))))),IF(D11="-","",IF(D11="A",1,IF(D11="B",2,IF(D11="C",3,IF(D11="D",4,IF(D11="E",5,"")))))))</f>
        <v/>
      </c>
      <c r="G11" s="4" t="str">
        <f>IF(F11="","",IF(B11=1,0.5,IF(B11=2,0.25,IF(B11=3,0.125,))))</f>
        <v/>
      </c>
      <c r="H11" s="30" t="str">
        <f>IF(D11="-","",F11*G11)</f>
        <v/>
      </c>
      <c r="I11" s="29" t="str">
        <f t="shared" si="0"/>
        <v/>
      </c>
      <c r="J11" s="29" t="str">
        <f t="shared" si="1"/>
        <v/>
      </c>
    </row>
    <row r="12" spans="1:10" x14ac:dyDescent="0.3">
      <c r="A12" s="36"/>
      <c r="B12" s="2">
        <v>1</v>
      </c>
      <c r="C12" s="53" t="s">
        <v>7</v>
      </c>
      <c r="D12" s="59" t="s">
        <v>8</v>
      </c>
      <c r="E12" s="58"/>
      <c r="F12" s="55" t="str">
        <f>IF(E12="I",1.17*IF(D12="-","",IF(D12="A",1,IF(D12="B",2,IF(D12="C",3,IF(D12="D",4,IF(D12="E",5,"")))))),IF(D12="-","",IF(D12="A",1,IF(D12="B",2,IF(D12="C",3,IF(D12="D",4,IF(D12="E",5,"")))))))</f>
        <v/>
      </c>
      <c r="G12" s="4" t="str">
        <f>IF(F12="","",IF(B12=1,0.5,IF(B12=2,0.25,IF(B12=3,0.125,))))</f>
        <v/>
      </c>
      <c r="H12" s="30" t="str">
        <f>IF(D12="-","",F12*G12)</f>
        <v/>
      </c>
      <c r="I12" s="29" t="str">
        <f t="shared" si="0"/>
        <v/>
      </c>
      <c r="J12" s="29" t="str">
        <f t="shared" si="1"/>
        <v/>
      </c>
    </row>
    <row r="13" spans="1:10" x14ac:dyDescent="0.3">
      <c r="A13" s="36"/>
      <c r="B13" s="2">
        <v>1</v>
      </c>
      <c r="C13" s="53" t="s">
        <v>7</v>
      </c>
      <c r="D13" s="59" t="s">
        <v>8</v>
      </c>
      <c r="E13" s="58"/>
      <c r="F13" s="55" t="str">
        <f>IF(E13="I",1.17*IF(D13="-","",IF(D13="A",1,IF(D13="B",2,IF(D13="C",3,IF(D13="D",4,IF(D13="E",5,"")))))),IF(D13="-","",IF(D13="A",1,IF(D13="B",2,IF(D13="C",3,IF(D13="D",4,IF(D13="E",5,"")))))))</f>
        <v/>
      </c>
      <c r="G13" s="4" t="str">
        <f>IF(F13="","",IF(B13=1,0.5,IF(B13=2,0.25,IF(B13=3,0.125,))))</f>
        <v/>
      </c>
      <c r="H13" s="30" t="str">
        <f>IF(D13="-","",F13*G13)</f>
        <v/>
      </c>
      <c r="I13" s="29" t="str">
        <f t="shared" si="0"/>
        <v/>
      </c>
      <c r="J13" s="29" t="str">
        <f t="shared" si="1"/>
        <v/>
      </c>
    </row>
    <row r="14" spans="1:10" x14ac:dyDescent="0.3">
      <c r="A14" s="36"/>
      <c r="B14" s="2">
        <v>1</v>
      </c>
      <c r="C14" s="53" t="s">
        <v>7</v>
      </c>
      <c r="D14" s="59" t="s">
        <v>8</v>
      </c>
      <c r="E14" s="58"/>
      <c r="F14" s="55" t="str">
        <f>IF(E14="I",1.17*IF(D14="-","",IF(D14="A",1,IF(D14="B",2,IF(D14="C",3,IF(D14="D",4,IF(D14="E",5,"")))))),IF(D14="-","",IF(D14="A",1,IF(D14="B",2,IF(D14="C",3,IF(D14="D",4,IF(D14="E",5,"")))))))</f>
        <v/>
      </c>
      <c r="G14" s="4" t="str">
        <f>IF(F14="","",IF(B14=1,0.5,IF(B14=2,0.25,IF(B14=3,0.125,))))</f>
        <v/>
      </c>
      <c r="H14" s="30" t="str">
        <f>IF(D14="-","",F14*G14)</f>
        <v/>
      </c>
      <c r="I14" s="29" t="str">
        <f t="shared" si="0"/>
        <v/>
      </c>
      <c r="J14" s="29" t="str">
        <f t="shared" si="1"/>
        <v/>
      </c>
    </row>
    <row r="15" spans="1:10" x14ac:dyDescent="0.3">
      <c r="A15" s="36"/>
      <c r="B15" s="2">
        <v>2</v>
      </c>
      <c r="C15" s="53" t="s">
        <v>10</v>
      </c>
      <c r="D15" s="59" t="s">
        <v>8</v>
      </c>
      <c r="E15" s="58"/>
      <c r="F15" s="55" t="str">
        <f>IF(E15="I",1.17*IF(D15="-","",IF(D15="A",1,IF(D15="B",2,IF(D15="C",3,IF(D15="D",4,IF(D15="E",5,"")))))),IF(D15="-","",IF(D15="A",1,IF(D15="B",2,IF(D15="C",3,IF(D15="D",4,IF(D15="E",5,"")))))))</f>
        <v/>
      </c>
      <c r="G15" s="4" t="str">
        <f>IF(F15="","",IF(B15=1,0.5,IF(B15=2,0.25,IF(B15=3,0.125,))))</f>
        <v/>
      </c>
      <c r="H15" s="30" t="str">
        <f>IF(D15="-","",F15*G15)</f>
        <v/>
      </c>
      <c r="I15" s="29" t="str">
        <f t="shared" si="0"/>
        <v/>
      </c>
      <c r="J15" s="29" t="str">
        <f t="shared" si="1"/>
        <v/>
      </c>
    </row>
    <row r="16" spans="1:10" x14ac:dyDescent="0.3">
      <c r="A16" s="36"/>
      <c r="B16" s="2">
        <v>2</v>
      </c>
      <c r="C16" s="53" t="s">
        <v>10</v>
      </c>
      <c r="D16" s="59" t="s">
        <v>8</v>
      </c>
      <c r="E16" s="58"/>
      <c r="F16" s="55" t="str">
        <f>IF(E16="I",1.17*IF(D16="-","",IF(D16="A",1,IF(D16="B",2,IF(D16="C",3,IF(D16="D",4,IF(D16="E",5,"")))))),IF(D16="-","",IF(D16="A",1,IF(D16="B",2,IF(D16="C",3,IF(D16="D",4,IF(D16="E",5,"")))))))</f>
        <v/>
      </c>
      <c r="G16" s="4" t="str">
        <f>IF(F16="","",IF(B16=1,0.5,IF(B16=2,0.25,IF(B16=3,0.125,))))</f>
        <v/>
      </c>
      <c r="H16" s="30" t="str">
        <f>IF(D16="-","",F16*G16)</f>
        <v/>
      </c>
      <c r="I16" s="29" t="str">
        <f t="shared" si="0"/>
        <v/>
      </c>
      <c r="J16" s="29" t="str">
        <f t="shared" si="1"/>
        <v/>
      </c>
    </row>
    <row r="17" spans="1:13" x14ac:dyDescent="0.3">
      <c r="A17" s="36"/>
      <c r="B17" s="2">
        <v>2</v>
      </c>
      <c r="C17" s="53" t="s">
        <v>9</v>
      </c>
      <c r="D17" s="59" t="s">
        <v>8</v>
      </c>
      <c r="E17" s="58"/>
      <c r="F17" s="55" t="str">
        <f>IF(E17="I",1.17*IF(D17="-","",IF(D17="A",1,IF(D17="B",2,IF(D17="C",3,IF(D17="D",4,IF(D17="E",5,"")))))),IF(D17="-","",IF(D17="A",1,IF(D17="B",2,IF(D17="C",3,IF(D17="D",4,IF(D17="E",5,"")))))))</f>
        <v/>
      </c>
      <c r="G17" s="4" t="str">
        <f>IF(F17="","",IF(B17=1,0.5,IF(B17=2,0.25,IF(B17=3,0.125,))))</f>
        <v/>
      </c>
      <c r="H17" s="30" t="str">
        <f>IF(D17="-","",F17*G17)</f>
        <v/>
      </c>
      <c r="I17" s="29" t="str">
        <f t="shared" si="0"/>
        <v/>
      </c>
      <c r="J17" s="29" t="str">
        <f t="shared" si="1"/>
        <v/>
      </c>
    </row>
    <row r="18" spans="1:13" x14ac:dyDescent="0.3">
      <c r="A18" s="36"/>
      <c r="B18" s="2">
        <v>2</v>
      </c>
      <c r="C18" s="53" t="s">
        <v>9</v>
      </c>
      <c r="D18" s="59" t="s">
        <v>8</v>
      </c>
      <c r="E18" s="58"/>
      <c r="F18" s="55" t="str">
        <f>IF(E18="I",1.17*IF(D18="-","",IF(D18="A",1,IF(D18="B",2,IF(D18="C",3,IF(D18="D",4,IF(D18="E",5,"")))))),IF(D18="-","",IF(D18="A",1,IF(D18="B",2,IF(D18="C",3,IF(D18="D",4,IF(D18="E",5,"")))))))</f>
        <v/>
      </c>
      <c r="G18" s="4" t="str">
        <f>IF(F18="","",IF(B18=1,0.5,IF(B18=2,0.25,IF(B18=3,0.125,))))</f>
        <v/>
      </c>
      <c r="H18" s="30" t="str">
        <f>IF(D18="-","",F18*G18)</f>
        <v/>
      </c>
      <c r="I18" s="29" t="str">
        <f t="shared" si="0"/>
        <v/>
      </c>
      <c r="J18" s="29" t="str">
        <f t="shared" si="1"/>
        <v/>
      </c>
    </row>
    <row r="19" spans="1:13" x14ac:dyDescent="0.3">
      <c r="A19" s="36"/>
      <c r="B19" s="2">
        <v>3</v>
      </c>
      <c r="C19" s="53" t="s">
        <v>13</v>
      </c>
      <c r="D19" s="59" t="s">
        <v>8</v>
      </c>
      <c r="E19" s="58"/>
      <c r="F19" s="55" t="str">
        <f>IF(E19="I",1.17*IF(D19="-","",IF(D19="A",1,IF(D19="B",2,IF(D19="C",3,IF(D19="D",4,IF(D19="E",5,"")))))),IF(D19="-","",IF(D19="A",1,IF(D19="B",2,IF(D19="C",3,IF(D19="D",4,IF(D19="E",5,"")))))))</f>
        <v/>
      </c>
      <c r="G19" s="4" t="str">
        <f>IF(F19="","",IF(B19=1,0.5,IF(B19=2,0.25,IF(B19=3,0.125,IF(B19=4,0.0625)))))</f>
        <v/>
      </c>
      <c r="H19" s="30" t="str">
        <f>IF(D19="-","",F19*G19)</f>
        <v/>
      </c>
      <c r="I19" s="29" t="str">
        <f t="shared" si="0"/>
        <v/>
      </c>
      <c r="J19" s="29" t="str">
        <f t="shared" si="1"/>
        <v/>
      </c>
    </row>
    <row r="20" spans="1:13" x14ac:dyDescent="0.3">
      <c r="A20" s="36"/>
      <c r="B20" s="2">
        <v>3</v>
      </c>
      <c r="C20" s="53" t="s">
        <v>14</v>
      </c>
      <c r="D20" s="59" t="s">
        <v>8</v>
      </c>
      <c r="E20" s="58"/>
      <c r="F20" s="55" t="str">
        <f>IF(E20="I",1.17*IF(D20="-","",IF(D20="A",1,IF(D20="B",2,IF(D20="C",3,IF(D20="D",4,IF(D20="E",5,"")))))),IF(D20="-","",IF(D20="A",1,IF(D20="B",2,IF(D20="C",3,IF(D20="D",4,IF(D20="E",5,"")))))))</f>
        <v/>
      </c>
      <c r="G20" s="4" t="str">
        <f>IF(F20="","",IF(B20=1,0.5,IF(B20=2,0.25,IF(B20=3,0.125,IF(B20=4,0.0625)))))</f>
        <v/>
      </c>
      <c r="H20" s="30" t="str">
        <f>IF(D20="-","",F20*G20)</f>
        <v/>
      </c>
      <c r="I20" s="29" t="str">
        <f t="shared" si="0"/>
        <v/>
      </c>
      <c r="J20" s="29" t="str">
        <f t="shared" si="1"/>
        <v/>
      </c>
    </row>
    <row r="21" spans="1:13" x14ac:dyDescent="0.3">
      <c r="A21" s="36"/>
      <c r="B21" s="2">
        <v>3</v>
      </c>
      <c r="C21" s="53" t="s">
        <v>11</v>
      </c>
      <c r="D21" s="59" t="s">
        <v>8</v>
      </c>
      <c r="E21" s="58"/>
      <c r="F21" s="55" t="str">
        <f>IF(E21="I",1.17*IF(D21="-","",IF(D21="A",1,IF(D21="B",2,IF(D21="C",3,IF(D21="D",4,IF(D21="E",5,"")))))),IF(D21="-","",IF(D21="A",1,IF(D21="B",2,IF(D21="C",3,IF(D21="D",4,IF(D21="E",5,"")))))))</f>
        <v/>
      </c>
      <c r="G21" s="4" t="str">
        <f>IF(F21="","",IF(B21=1,0.5,IF(B21=2,0.25,IF(B21=3,0.125,IF(B21=4,0.0625)))))</f>
        <v/>
      </c>
      <c r="H21" s="30" t="str">
        <f>IF(D21="-","",F21*G21)</f>
        <v/>
      </c>
      <c r="I21" s="29" t="str">
        <f t="shared" si="0"/>
        <v/>
      </c>
      <c r="J21" s="29" t="str">
        <f t="shared" si="1"/>
        <v/>
      </c>
    </row>
    <row r="22" spans="1:13" x14ac:dyDescent="0.3">
      <c r="A22" s="36"/>
      <c r="B22" s="2">
        <v>3</v>
      </c>
      <c r="C22" s="53" t="s">
        <v>12</v>
      </c>
      <c r="D22" s="59" t="s">
        <v>8</v>
      </c>
      <c r="E22" s="58"/>
      <c r="F22" s="55" t="str">
        <f>IF(E22="I",1.17*IF(D22="-","",IF(D22="A",1,IF(D22="B",2,IF(D22="C",3,IF(D22="D",4,IF(D22="E",5,"")))))),IF(D22="-","",IF(D22="A",1,IF(D22="B",2,IF(D22="C",3,IF(D22="D",4,IF(D22="E",5,"")))))))</f>
        <v/>
      </c>
      <c r="G22" s="4" t="str">
        <f>IF(F22="","",IF(B22=1,0.5,IF(B22=2,0.25,IF(B22=3,0.125,IF(B22=4,0.0625)))))</f>
        <v/>
      </c>
      <c r="H22" s="30" t="str">
        <f>IF(D22="-","",F22*G22)</f>
        <v/>
      </c>
      <c r="I22" s="29" t="str">
        <f t="shared" si="0"/>
        <v/>
      </c>
      <c r="J22" s="29" t="str">
        <f t="shared" si="1"/>
        <v/>
      </c>
    </row>
    <row r="23" spans="1:13" x14ac:dyDescent="0.3">
      <c r="A23" s="36"/>
      <c r="B23" s="2">
        <v>3</v>
      </c>
      <c r="C23" s="53" t="s">
        <v>13</v>
      </c>
      <c r="D23" s="59" t="s">
        <v>8</v>
      </c>
      <c r="E23" s="58"/>
      <c r="F23" s="55" t="str">
        <f>IF(E23="I",1.17*IF(D23="-","",IF(D23="A",1,IF(D23="B",2,IF(D23="C",3,IF(D23="D",4,IF(D23="E",5,"")))))),IF(D23="-","",IF(D23="A",1,IF(D23="B",2,IF(D23="C",3,IF(D23="D",4,IF(D23="E",5,"")))))))</f>
        <v/>
      </c>
      <c r="G23" s="4" t="str">
        <f>IF(F23="","",IF(B23=1,0.5,IF(B23=2,0.25,IF(B23=3,0.125,IF(B23=4,0.0625)))))</f>
        <v/>
      </c>
      <c r="H23" s="30" t="str">
        <f>IF(D23="-","",F23*G23)</f>
        <v/>
      </c>
      <c r="I23" s="29" t="str">
        <f t="shared" si="0"/>
        <v/>
      </c>
      <c r="J23" s="29" t="str">
        <f t="shared" si="1"/>
        <v/>
      </c>
    </row>
    <row r="24" spans="1:13" x14ac:dyDescent="0.3">
      <c r="A24" s="36"/>
      <c r="B24" s="2">
        <v>3</v>
      </c>
      <c r="C24" s="53" t="s">
        <v>14</v>
      </c>
      <c r="D24" s="59" t="s">
        <v>8</v>
      </c>
      <c r="E24" s="58"/>
      <c r="F24" s="55" t="str">
        <f>IF(E24="I",1.17*IF(D24="-","",IF(D24="A",1,IF(D24="B",2,IF(D24="C",3,IF(D24="D",4,IF(D24="E",5,"")))))),IF(D24="-","",IF(D24="A",1,IF(D24="B",2,IF(D24="C",3,IF(D24="D",4,IF(D24="E",5,"")))))))</f>
        <v/>
      </c>
      <c r="G24" s="4" t="str">
        <f>IF(F24="","",IF(B24=1,0.5,IF(B24=2,0.25,IF(B24=3,0.125,IF(B24=4,0.0625)))))</f>
        <v/>
      </c>
      <c r="H24" s="30" t="str">
        <f>IF(D24="-","",F24*G24)</f>
        <v/>
      </c>
      <c r="I24" s="29" t="str">
        <f t="shared" si="0"/>
        <v/>
      </c>
      <c r="J24" s="29" t="str">
        <f t="shared" si="1"/>
        <v/>
      </c>
    </row>
    <row r="25" spans="1:13" x14ac:dyDescent="0.3">
      <c r="A25" s="36"/>
      <c r="B25" s="2">
        <v>3</v>
      </c>
      <c r="C25" s="53" t="s">
        <v>11</v>
      </c>
      <c r="D25" s="59" t="s">
        <v>8</v>
      </c>
      <c r="E25" s="58"/>
      <c r="F25" s="55" t="str">
        <f>IF(E25="I",1.17*IF(D25="-","",IF(D25="A",1,IF(D25="B",2,IF(D25="C",3,IF(D25="D",4,IF(D25="E",5,"")))))),IF(D25="-","",IF(D25="A",1,IF(D25="B",2,IF(D25="C",3,IF(D25="D",4,IF(D25="E",5,"")))))))</f>
        <v/>
      </c>
      <c r="G25" s="4" t="str">
        <f>IF(F25="","",IF(B25=1,0.5,IF(B25=2,0.25,IF(B25=3,0.125,IF(B25=4,0.0625)))))</f>
        <v/>
      </c>
      <c r="H25" s="30" t="str">
        <f>IF(D25="-","",F25*G25)</f>
        <v/>
      </c>
      <c r="I25" s="29" t="str">
        <f t="shared" si="0"/>
        <v/>
      </c>
      <c r="J25" s="29" t="str">
        <f t="shared" si="1"/>
        <v/>
      </c>
    </row>
    <row r="26" spans="1:13" ht="15" thickBot="1" x14ac:dyDescent="0.35">
      <c r="A26" s="36"/>
      <c r="B26" s="10">
        <v>4</v>
      </c>
      <c r="C26" s="54" t="s">
        <v>12</v>
      </c>
      <c r="D26" s="60" t="s">
        <v>8</v>
      </c>
      <c r="E26" s="61"/>
      <c r="F26" s="55" t="str">
        <f>IF(E26="I",1.17*IF(D26="-","",IF(D26="A",1,IF(D26="B",2,IF(D26="C",3,IF(D26="D",4,IF(D26="E",5,"")))))),IF(D26="-","",IF(D26="A",1,IF(D26="B",2,IF(D26="C",3,IF(D26="D",4,IF(D26="E",5,"")))))))</f>
        <v/>
      </c>
      <c r="G26" s="4" t="str">
        <f>IF(F26="","",IF(B26=1,0.5,IF(B26=2,0.25,IF(B26=3,0.125,IF(B26=4,0.0625)))))</f>
        <v/>
      </c>
      <c r="H26" s="31" t="str">
        <f>IF(D26="-","",F26*G26)</f>
        <v/>
      </c>
      <c r="I26" s="32" t="str">
        <f t="shared" si="0"/>
        <v/>
      </c>
      <c r="J26" s="32" t="str">
        <f t="shared" si="1"/>
        <v/>
      </c>
    </row>
    <row r="27" spans="1:13" ht="15" thickBot="1" x14ac:dyDescent="0.35">
      <c r="A27" s="36"/>
      <c r="B27" s="9"/>
      <c r="C27" s="7" t="s">
        <v>8</v>
      </c>
      <c r="D27" s="56"/>
      <c r="E27" s="56"/>
      <c r="F27" s="7"/>
      <c r="G27" s="8">
        <f>SUM(G3:G26)</f>
        <v>0</v>
      </c>
      <c r="H27" s="28">
        <f>SUM(H3:H26)</f>
        <v>0</v>
      </c>
      <c r="I27" s="28">
        <f>SUM(I3:I26)</f>
        <v>0</v>
      </c>
      <c r="J27" s="33">
        <f>SUM(J2:J26)</f>
        <v>0</v>
      </c>
    </row>
    <row r="28" spans="1:13" ht="15" thickBot="1" x14ac:dyDescent="0.35">
      <c r="A28" s="36"/>
      <c r="B28" s="11"/>
      <c r="C28" s="12" t="s">
        <v>15</v>
      </c>
      <c r="D28" s="6"/>
      <c r="E28" s="6"/>
      <c r="F28" s="6"/>
      <c r="G28" s="6"/>
      <c r="H28" s="5"/>
      <c r="I28" s="19"/>
      <c r="J28" s="37" t="s">
        <v>25</v>
      </c>
      <c r="L28" s="34"/>
      <c r="M28" s="35"/>
    </row>
    <row r="29" spans="1:13" ht="15.6" x14ac:dyDescent="0.35">
      <c r="A29" s="23" t="s">
        <v>22</v>
      </c>
      <c r="B29" s="14" t="s">
        <v>19</v>
      </c>
      <c r="C29" s="40" t="s">
        <v>16</v>
      </c>
      <c r="D29" s="40"/>
      <c r="E29" s="40"/>
      <c r="F29" s="41"/>
      <c r="G29" s="41"/>
      <c r="H29" s="21">
        <f>IF(H27=0,0,SUM(H3:H26)/SUM(G3:G26))</f>
        <v>0</v>
      </c>
      <c r="I29" s="44"/>
      <c r="J29" s="38"/>
      <c r="L29" s="34"/>
      <c r="M29" s="34"/>
    </row>
    <row r="30" spans="1:13" x14ac:dyDescent="0.3">
      <c r="A30" s="42">
        <v>0.4</v>
      </c>
      <c r="B30" s="26">
        <f>IF(I2="",0,I2/(I2+I27))</f>
        <v>0</v>
      </c>
      <c r="C30" s="40" t="s">
        <v>17</v>
      </c>
      <c r="D30" s="40"/>
      <c r="E30" s="40"/>
      <c r="F30" s="41"/>
      <c r="G30" s="41"/>
      <c r="H30" s="25">
        <f>IF(H29=0,0,B30*F2+B31*H29)</f>
        <v>0</v>
      </c>
      <c r="I30" s="45"/>
      <c r="J30" s="39"/>
      <c r="L30" s="35"/>
      <c r="M30" s="35"/>
    </row>
    <row r="31" spans="1:13" ht="16.2" thickBot="1" x14ac:dyDescent="0.4">
      <c r="A31" s="43"/>
      <c r="B31" s="27">
        <f>IF(I27=0,0,I27/(I2+I27))</f>
        <v>0</v>
      </c>
      <c r="C31" s="40" t="s">
        <v>18</v>
      </c>
      <c r="D31" s="40"/>
      <c r="E31" s="40"/>
      <c r="F31" s="41"/>
      <c r="G31" s="41"/>
      <c r="H31" s="22">
        <f>IF(H30=0,0,100+(2.185929648-H30)*10)</f>
        <v>0</v>
      </c>
      <c r="I31" s="46"/>
      <c r="J31" s="20">
        <f>J27*A30/(1+(J27-1)*0.4)</f>
        <v>0</v>
      </c>
    </row>
  </sheetData>
  <sheetProtection algorithmName="SHA-512" hashValue="Rz8ct1weP69QBYdcvQJQJgi++xU6Tgqm9arLMiIz2+IEw8/nkTkkqLI9sT2qE+bth7L9BaoHGBzqI+HewK2zJg==" saltValue="9ct4EPUp56/z6NFHy6Au0A==" spinCount="100000" sheet="1" objects="1" scenarios="1"/>
  <mergeCells count="8">
    <mergeCell ref="A30:A31"/>
    <mergeCell ref="A3:A28"/>
    <mergeCell ref="J28:J30"/>
    <mergeCell ref="B2:C2"/>
    <mergeCell ref="C29:G29"/>
    <mergeCell ref="C30:G30"/>
    <mergeCell ref="C31:G31"/>
    <mergeCell ref="I29:I31"/>
  </mergeCells>
  <conditionalFormatting sqref="E1:F26">
    <cfRule type="colorScale" priority="2">
      <colorScale>
        <cfvo type="num" val="0"/>
        <cfvo type="num" val="2"/>
        <cfvo type="num" val="4"/>
        <color rgb="FF99FF99"/>
        <color rgb="FFFFFF99"/>
        <color rgb="FFFF9999"/>
      </colorScale>
    </cfRule>
  </conditionalFormatting>
  <conditionalFormatting sqref="H30">
    <cfRule type="colorScale" priority="1">
      <colorScale>
        <cfvo type="num" val="80"/>
        <cfvo type="num" val="100"/>
        <cfvo type="num" val="120"/>
        <color rgb="FFFF9999"/>
        <color rgb="FFFFFF99"/>
        <color rgb="FF99FF99"/>
      </colorScale>
    </cfRule>
  </conditionalFormatting>
  <dataValidations count="2">
    <dataValidation type="list" allowBlank="1" showInputMessage="1" showErrorMessage="1" sqref="D1" xr:uid="{3535C5F8-363E-42B7-BB1C-A50CAAE20067}">
      <formula1>"A,B,C,D,E"</formula1>
    </dataValidation>
    <dataValidation type="list" allowBlank="1" showInputMessage="1" showErrorMessage="1" sqref="D2:D26" xr:uid="{1342160F-C998-487F-B2B9-A22A73CB8AA2}">
      <formula1>"A,B,C,D,E,-"</formula1>
    </dataValidation>
  </dataValidations>
  <pageMargins left="0.75" right="0.75" top="1" bottom="1" header="0.5" footer="0.5"/>
  <pageSetup paperSize="9" scale="85" orientation="portrait" verticalDpi="0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Formulär</vt:lpstr>
      <vt:lpstr>Formulär!Utskriftsområde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Hockart, SSPK</dc:creator>
  <cp:lastModifiedBy>Jan Hockart, SSPK</cp:lastModifiedBy>
  <cp:lastPrinted>2025-11-14T08:30:10Z</cp:lastPrinted>
  <dcterms:created xsi:type="dcterms:W3CDTF">2025-11-02T16:31:16Z</dcterms:created>
  <dcterms:modified xsi:type="dcterms:W3CDTF">2025-11-23T13:03:27Z</dcterms:modified>
</cp:coreProperties>
</file>